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343AB951-CCA1-47F8-9D87-E32216A82355}" xr6:coauthVersionLast="47" xr6:coauthVersionMax="47" xr10:uidLastSave="{00000000-0000-0000-0000-000000000000}"/>
  <bookViews>
    <workbookView xWindow="-96" yWindow="-96" windowWidth="23232" windowHeight="13872" xr2:uid="{83187814-B87D-4C5C-93AC-EA3FE44EDC56}"/>
  </bookViews>
  <sheets>
    <sheet name="PMS Fee Calcn Illustr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s="1"/>
  <c r="D11" i="1" s="1"/>
  <c r="F9" i="1"/>
  <c r="F10" i="1" s="1"/>
  <c r="F11" i="1" s="1"/>
  <c r="H9" i="1"/>
  <c r="D13" i="1" l="1"/>
  <c r="F13" i="1"/>
  <c r="H10" i="1"/>
  <c r="H11" i="1" s="1"/>
  <c r="D15" i="1" l="1"/>
  <c r="D16" i="1"/>
  <c r="H13" i="1"/>
  <c r="F16" i="1"/>
  <c r="F15" i="1"/>
  <c r="F17" i="1" l="1"/>
  <c r="F18" i="1" s="1"/>
  <c r="F20" i="1" s="1"/>
  <c r="F21" i="1" s="1"/>
  <c r="D17" i="1"/>
  <c r="D18" i="1" s="1"/>
  <c r="D20" i="1" s="1"/>
  <c r="D21" i="1" s="1"/>
  <c r="H15" i="1"/>
  <c r="H16" i="1"/>
  <c r="H17" i="1" l="1"/>
  <c r="H18" i="1" s="1"/>
  <c r="H20" i="1" s="1"/>
  <c r="H21" i="1" s="1"/>
</calcChain>
</file>

<file path=xl/sharedStrings.xml><?xml version="1.0" encoding="utf-8"?>
<sst xmlns="http://schemas.openxmlformats.org/spreadsheetml/2006/main" count="55" uniqueCount="54">
  <si>
    <t xml:space="preserve">Portfolio Managers are advised to also refer to the illustrations provided in Annexure 4A of Master Circular for Portfolio Managers dated June 07, 2024. </t>
  </si>
  <si>
    <t>This is only a generic illustration, each portfolio manager can modify the illustration as per the terms and condition of their PMS agreement.</t>
  </si>
  <si>
    <t>All Fees and charges are subject to GST.</t>
  </si>
  <si>
    <t xml:space="preserve">Brokerage and transaction cost for the illustration purpose is charged on the Average AUM. However, Brokerage and Transaction cost are charged on basis the actuals trades. </t>
  </si>
  <si>
    <t>Other Expenses includes Account Opening charges, stamp duty /Audit Fee/ Bank charges / Fund Accounting charges / Custody Fee / demat charges or other miscellaneous expense</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</si>
  <si>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</si>
  <si>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</si>
  <si>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</si>
  <si>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Notes: </t>
  </si>
  <si>
    <t>x = ((ix - i) / i) %</t>
  </si>
  <si>
    <t>x</t>
  </si>
  <si>
    <t xml:space="preserve">% Portfolio Return </t>
  </si>
  <si>
    <t>ix = iii + viii</t>
  </si>
  <si>
    <t>ix</t>
  </si>
  <si>
    <t xml:space="preserve">Net value of the Portfolio at the end of the year </t>
  </si>
  <si>
    <t>viii = v + vi + vii</t>
  </si>
  <si>
    <t>viii</t>
  </si>
  <si>
    <t xml:space="preserve">Total charges during the year </t>
  </si>
  <si>
    <t>vii = (iv + v + vi) x b</t>
  </si>
  <si>
    <t>vii</t>
  </si>
  <si>
    <t xml:space="preserve">Management Fees </t>
  </si>
  <si>
    <t>vi = (iv x d)</t>
  </si>
  <si>
    <t>vi</t>
  </si>
  <si>
    <t>Brokerage and Transaction cost</t>
  </si>
  <si>
    <t>v= iv x c</t>
  </si>
  <si>
    <t>v</t>
  </si>
  <si>
    <t>Other Expense</t>
  </si>
  <si>
    <t>iv= (i + iii) / 2</t>
  </si>
  <si>
    <t>iv</t>
  </si>
  <si>
    <t xml:space="preserve">Average assets under management </t>
  </si>
  <si>
    <t>iii= I + ii</t>
  </si>
  <si>
    <t>iii</t>
  </si>
  <si>
    <t xml:space="preserve">Gross Value of the Portfolio at the end of the year </t>
  </si>
  <si>
    <t>ii= i*Scenario</t>
  </si>
  <si>
    <t>ii</t>
  </si>
  <si>
    <t xml:space="preserve">Gain / (Loss) on Investment based on the Scenario </t>
  </si>
  <si>
    <t>i = a</t>
  </si>
  <si>
    <t>i</t>
  </si>
  <si>
    <t xml:space="preserve">Capital Contributed / Assets under Management </t>
  </si>
  <si>
    <t>No Change</t>
  </si>
  <si>
    <t>Loss of</t>
  </si>
  <si>
    <t>Gain of</t>
  </si>
  <si>
    <t>Scenario 3</t>
  </si>
  <si>
    <t>Scenario 2</t>
  </si>
  <si>
    <t>Scenario 1</t>
  </si>
  <si>
    <t>Fixed Fee Illustraion</t>
  </si>
  <si>
    <t>d</t>
  </si>
  <si>
    <t>c</t>
  </si>
  <si>
    <t xml:space="preserve">Other Expenses </t>
  </si>
  <si>
    <t>b</t>
  </si>
  <si>
    <t>Management Fee (%age per annum)</t>
  </si>
  <si>
    <t>a</t>
  </si>
  <si>
    <t>Capital Contribution (Rs.)</t>
  </si>
  <si>
    <t>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</si>
</sst>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_ ;[Red]\-#,##0\ "/>
    <numFmt numFmtId="165" formatCode="#,##0.00_ ;[Red]\-#,##0.00\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8">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2" xfId="0" applyBorder="1" applyAlignment="1">
      <alignment vertical="center" wrapText="1"/>
    </xf>
    <xf numFmtId="0" fontId="0" fillId="0" borderId="12" xfId="0" applyBorder="1" applyAlignment="1">
      <alignment horizontal="center" vertical="center" wrapText="1"/>
    </xf>
    <xf numFmtId="0" fontId="0" fillId="0" borderId="13" xfId="0" applyBorder="1" applyAlignment="1">
      <alignment vertical="center" wrapText="1"/>
    </xf>
    <xf numFmtId="0" fontId="0" fillId="0" borderId="12" xfId="0" quotePrefix="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vertical="center" wrapText="1"/>
    </xf>
    <xf numFmtId="3" fontId="0" fillId="2" borderId="12" xfId="0" applyNumberFormat="1" applyFill="1" applyBorder="1" applyAlignment="1">
      <alignment vertical="center"/>
    </xf>
    <xf numFmtId="10" fontId="0" fillId="2" borderId="12" xfId="0" applyNumberFormat="1" applyFill="1" applyBorder="1" applyAlignment="1">
      <alignment vertical="center"/>
    </xf>
    <xf numFmtId="0" fontId="2" fillId="2" borderId="15" xfId="0" applyFont="1" applyFill="1" applyBorder="1" applyAlignment="1">
      <alignment horizontal="right" vertical="center"/>
    </xf>
    <xf numFmtId="9" fontId="2" fillId="2" borderId="15" xfId="0" applyNumberFormat="1" applyFont="1" applyFill="1" applyBorder="1" applyAlignment="1">
      <alignment horizontal="right" vertical="center"/>
    </xf>
    <xf numFmtId="9" fontId="2" fillId="2" borderId="14" xfId="0" applyNumberFormat="1" applyFont="1" applyFill="1" applyBorder="1" applyAlignment="1">
      <alignment horizontal="right" vertical="center"/>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10" fontId="0" fillId="0" borderId="12" xfId="2" applyNumberFormat="1" applyFont="1" applyBorder="1" applyAlignment="1">
      <alignment horizontal="right" vertical="center"/>
    </xf>
    <xf numFmtId="10" fontId="0" fillId="0" borderId="11" xfId="2" applyNumberFormat="1" applyFont="1" applyBorder="1" applyAlignment="1">
      <alignment horizontal="right" vertical="center"/>
    </xf>
    <xf numFmtId="164" fontId="0" fillId="0" borderId="12" xfId="0" applyNumberFormat="1" applyBorder="1" applyAlignment="1">
      <alignment horizontal="right" vertical="center"/>
    </xf>
    <xf numFmtId="164" fontId="0" fillId="0" borderId="11" xfId="0" applyNumberFormat="1" applyBorder="1" applyAlignment="1">
      <alignment horizontal="right"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165" fontId="0" fillId="0" borderId="12" xfId="0" applyNumberFormat="1" applyBorder="1" applyAlignment="1">
      <alignment horizontal="right" vertical="center"/>
    </xf>
    <xf numFmtId="165" fontId="0" fillId="0" borderId="11" xfId="0" applyNumberFormat="1" applyBorder="1"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xf>
    <xf numFmtId="0" fontId="2" fillId="0" borderId="16" xfId="0" applyFont="1" applyBorder="1" applyAlignment="1">
      <alignment horizontal="center" vertical="center"/>
    </xf>
    <xf numFmtId="43" fontId="0" fillId="0" borderId="12" xfId="1" applyFont="1" applyBorder="1" applyAlignment="1">
      <alignment horizontal="right" vertical="center"/>
    </xf>
    <xf numFmtId="43" fontId="0" fillId="0" borderId="11" xfId="1" applyFont="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D40E-E073-4CEF-9874-8471E024A462}">
  <dimension ref="A1:I31"/>
  <sheetViews>
    <sheetView showGridLines="0" tabSelected="1" topLeftCell="A20" zoomScaleNormal="100" workbookViewId="0">
      <selection activeCell="D8" sqref="D8"/>
    </sheetView>
  </sheetViews>
  <sheetFormatPr defaultColWidth="8.83984375" defaultRowHeight="14.4" x14ac:dyDescent="0.55000000000000004"/>
  <cols>
    <col min="1" max="1" width="48" style="2" customWidth="1"/>
    <col min="2" max="2" width="4.578125" style="3" customWidth="1"/>
    <col min="3" max="3" width="18.41796875" style="2" customWidth="1"/>
    <col min="4" max="4" width="8.41796875" style="1" customWidth="1"/>
    <col min="5" max="5" width="5.83984375" style="1" customWidth="1"/>
    <col min="6" max="6" width="8.41796875" style="1" customWidth="1"/>
    <col min="7" max="7" width="5.26171875" style="1" customWidth="1"/>
    <col min="8" max="8" width="10.83984375" style="1" customWidth="1"/>
    <col min="9" max="9" width="3.578125" style="1" customWidth="1"/>
    <col min="10" max="16384" width="8.83984375" style="1"/>
  </cols>
  <sheetData>
    <row r="1" spans="1:9" x14ac:dyDescent="0.55000000000000004">
      <c r="A1" s="11" t="s">
        <v>53</v>
      </c>
      <c r="B1" s="10"/>
      <c r="C1" s="9"/>
      <c r="D1" s="35"/>
      <c r="E1" s="36"/>
      <c r="F1" s="36"/>
      <c r="G1" s="36"/>
      <c r="H1" s="36"/>
      <c r="I1" s="37"/>
    </row>
    <row r="2" spans="1:9" x14ac:dyDescent="0.55000000000000004">
      <c r="A2" s="7" t="s">
        <v>52</v>
      </c>
      <c r="B2" s="6" t="s">
        <v>51</v>
      </c>
      <c r="C2" s="12">
        <v>5000000</v>
      </c>
      <c r="D2" s="38"/>
      <c r="E2" s="39"/>
      <c r="F2" s="39"/>
      <c r="G2" s="39"/>
      <c r="H2" s="39"/>
      <c r="I2" s="40"/>
    </row>
    <row r="3" spans="1:9" x14ac:dyDescent="0.55000000000000004">
      <c r="A3" s="7" t="s">
        <v>50</v>
      </c>
      <c r="B3" s="6" t="s">
        <v>49</v>
      </c>
      <c r="C3" s="13">
        <v>2.5000000000000001E-2</v>
      </c>
      <c r="D3" s="38"/>
      <c r="E3" s="39"/>
      <c r="F3" s="39"/>
      <c r="G3" s="39"/>
      <c r="H3" s="39"/>
      <c r="I3" s="40"/>
    </row>
    <row r="4" spans="1:9" x14ac:dyDescent="0.55000000000000004">
      <c r="A4" s="7" t="s">
        <v>48</v>
      </c>
      <c r="B4" s="6" t="s">
        <v>47</v>
      </c>
      <c r="C4" s="13">
        <v>5.0000000000000001E-3</v>
      </c>
      <c r="D4" s="38"/>
      <c r="E4" s="39"/>
      <c r="F4" s="39"/>
      <c r="G4" s="39"/>
      <c r="H4" s="39"/>
      <c r="I4" s="40"/>
    </row>
    <row r="5" spans="1:9" x14ac:dyDescent="0.55000000000000004">
      <c r="A5" s="7" t="s">
        <v>23</v>
      </c>
      <c r="B5" s="6" t="s">
        <v>46</v>
      </c>
      <c r="C5" s="13">
        <v>2E-3</v>
      </c>
      <c r="D5" s="38"/>
      <c r="E5" s="39"/>
      <c r="F5" s="39"/>
      <c r="G5" s="39"/>
      <c r="H5" s="39"/>
      <c r="I5" s="40"/>
    </row>
    <row r="6" spans="1:9" ht="14.7" thickBot="1" x14ac:dyDescent="0.6">
      <c r="A6" s="7"/>
      <c r="B6" s="6"/>
      <c r="C6" s="5"/>
      <c r="D6" s="41"/>
      <c r="E6" s="42"/>
      <c r="F6" s="42"/>
      <c r="G6" s="42"/>
      <c r="H6" s="42"/>
      <c r="I6" s="43"/>
    </row>
    <row r="7" spans="1:9" ht="14.7" thickBot="1" x14ac:dyDescent="0.6">
      <c r="A7" s="44" t="s">
        <v>45</v>
      </c>
      <c r="B7" s="45"/>
      <c r="C7" s="46"/>
      <c r="D7" s="47" t="s">
        <v>44</v>
      </c>
      <c r="E7" s="48"/>
      <c r="F7" s="47" t="s">
        <v>43</v>
      </c>
      <c r="G7" s="48"/>
      <c r="H7" s="47" t="s">
        <v>42</v>
      </c>
      <c r="I7" s="48"/>
    </row>
    <row r="8" spans="1:9" x14ac:dyDescent="0.55000000000000004">
      <c r="A8" s="44"/>
      <c r="B8" s="45"/>
      <c r="C8" s="45"/>
      <c r="D8" s="14" t="s">
        <v>41</v>
      </c>
      <c r="E8" s="15">
        <v>0.2</v>
      </c>
      <c r="F8" s="14" t="s">
        <v>40</v>
      </c>
      <c r="G8" s="15">
        <v>-0.2</v>
      </c>
      <c r="H8" s="14" t="s">
        <v>39</v>
      </c>
      <c r="I8" s="16">
        <v>0</v>
      </c>
    </row>
    <row r="9" spans="1:9" x14ac:dyDescent="0.55000000000000004">
      <c r="A9" s="7" t="s">
        <v>38</v>
      </c>
      <c r="B9" s="6" t="s">
        <v>37</v>
      </c>
      <c r="C9" s="8" t="s">
        <v>36</v>
      </c>
      <c r="D9" s="28">
        <f>+$C$2</f>
        <v>5000000</v>
      </c>
      <c r="E9" s="28"/>
      <c r="F9" s="28">
        <f>+$C$2</f>
        <v>5000000</v>
      </c>
      <c r="G9" s="28"/>
      <c r="H9" s="28">
        <f>+$C$2</f>
        <v>5000000</v>
      </c>
      <c r="I9" s="29"/>
    </row>
    <row r="10" spans="1:9" x14ac:dyDescent="0.55000000000000004">
      <c r="A10" s="7" t="s">
        <v>35</v>
      </c>
      <c r="B10" s="6" t="s">
        <v>34</v>
      </c>
      <c r="C10" s="8" t="s">
        <v>33</v>
      </c>
      <c r="D10" s="28">
        <f>D9*E8</f>
        <v>1000000</v>
      </c>
      <c r="E10" s="28"/>
      <c r="F10" s="28">
        <f>F9*G8</f>
        <v>-1000000</v>
      </c>
      <c r="G10" s="28"/>
      <c r="H10" s="49">
        <f>H9*I8</f>
        <v>0</v>
      </c>
      <c r="I10" s="50"/>
    </row>
    <row r="11" spans="1:9" x14ac:dyDescent="0.55000000000000004">
      <c r="A11" s="7" t="s">
        <v>32</v>
      </c>
      <c r="B11" s="6" t="s">
        <v>31</v>
      </c>
      <c r="C11" s="8" t="s">
        <v>30</v>
      </c>
      <c r="D11" s="28">
        <f>D9+D10</f>
        <v>6000000</v>
      </c>
      <c r="E11" s="28"/>
      <c r="F11" s="28">
        <f>F9+F10</f>
        <v>4000000</v>
      </c>
      <c r="G11" s="28"/>
      <c r="H11" s="28">
        <f>H9+H10</f>
        <v>5000000</v>
      </c>
      <c r="I11" s="29"/>
    </row>
    <row r="12" spans="1:9" x14ac:dyDescent="0.55000000000000004">
      <c r="A12" s="30"/>
      <c r="B12" s="31"/>
      <c r="C12" s="31"/>
      <c r="D12" s="31"/>
      <c r="E12" s="31"/>
      <c r="F12" s="31"/>
      <c r="G12" s="31"/>
      <c r="H12" s="31"/>
      <c r="I12" s="32"/>
    </row>
    <row r="13" spans="1:9" x14ac:dyDescent="0.55000000000000004">
      <c r="A13" s="7" t="s">
        <v>29</v>
      </c>
      <c r="B13" s="6" t="s">
        <v>28</v>
      </c>
      <c r="C13" s="8" t="s">
        <v>27</v>
      </c>
      <c r="D13" s="33">
        <f>(D9+D11)/2</f>
        <v>5500000</v>
      </c>
      <c r="E13" s="33"/>
      <c r="F13" s="33">
        <f>(F9+F11)/2</f>
        <v>4500000</v>
      </c>
      <c r="G13" s="33"/>
      <c r="H13" s="33">
        <f>(H9+H11)/2</f>
        <v>5000000</v>
      </c>
      <c r="I13" s="34"/>
    </row>
    <row r="14" spans="1:9" x14ac:dyDescent="0.55000000000000004">
      <c r="A14" s="30"/>
      <c r="B14" s="31"/>
      <c r="C14" s="31"/>
      <c r="D14" s="31"/>
      <c r="E14" s="31"/>
      <c r="F14" s="31"/>
      <c r="G14" s="31"/>
      <c r="H14" s="31"/>
      <c r="I14" s="32"/>
    </row>
    <row r="15" spans="1:9" x14ac:dyDescent="0.55000000000000004">
      <c r="A15" s="7" t="s">
        <v>26</v>
      </c>
      <c r="B15" s="6" t="s">
        <v>25</v>
      </c>
      <c r="C15" s="8" t="s">
        <v>24</v>
      </c>
      <c r="D15" s="28">
        <f>+D13*-$C$4</f>
        <v>-27500</v>
      </c>
      <c r="E15" s="28"/>
      <c r="F15" s="28">
        <f>+F13*-$C$4</f>
        <v>-22500</v>
      </c>
      <c r="G15" s="28"/>
      <c r="H15" s="28">
        <f>+H13*-$C$4</f>
        <v>-25000</v>
      </c>
      <c r="I15" s="29"/>
    </row>
    <row r="16" spans="1:9" x14ac:dyDescent="0.55000000000000004">
      <c r="A16" s="7" t="s">
        <v>23</v>
      </c>
      <c r="B16" s="6" t="s">
        <v>22</v>
      </c>
      <c r="C16" s="8" t="s">
        <v>21</v>
      </c>
      <c r="D16" s="28">
        <f>+D13*-$C$5</f>
        <v>-11000</v>
      </c>
      <c r="E16" s="28"/>
      <c r="F16" s="28">
        <f>+F13*-$C$5</f>
        <v>-9000</v>
      </c>
      <c r="G16" s="28"/>
      <c r="H16" s="28">
        <f>+H13*-$C$5</f>
        <v>-10000</v>
      </c>
      <c r="I16" s="29"/>
    </row>
    <row r="17" spans="1:9" x14ac:dyDescent="0.55000000000000004">
      <c r="A17" s="7" t="s">
        <v>20</v>
      </c>
      <c r="B17" s="6" t="s">
        <v>19</v>
      </c>
      <c r="C17" s="5" t="s">
        <v>18</v>
      </c>
      <c r="D17" s="28">
        <f>+(D13+D15+D16)*-$C$3</f>
        <v>-136537.5</v>
      </c>
      <c r="E17" s="28"/>
      <c r="F17" s="28">
        <f>+(F13+F15+F16)*-$C$3</f>
        <v>-111712.5</v>
      </c>
      <c r="G17" s="28"/>
      <c r="H17" s="28">
        <f>+(H13+H15+H16)*-$C$3</f>
        <v>-124125</v>
      </c>
      <c r="I17" s="29"/>
    </row>
    <row r="18" spans="1:9" x14ac:dyDescent="0.55000000000000004">
      <c r="A18" s="7" t="s">
        <v>17</v>
      </c>
      <c r="B18" s="6" t="s">
        <v>16</v>
      </c>
      <c r="C18" s="5" t="s">
        <v>15</v>
      </c>
      <c r="D18" s="28">
        <f>+D15+D17+D16</f>
        <v>-175037.5</v>
      </c>
      <c r="E18" s="28"/>
      <c r="F18" s="28">
        <f>+F15+F17+F16</f>
        <v>-143212.5</v>
      </c>
      <c r="G18" s="28"/>
      <c r="H18" s="28">
        <f>+H15+H17+H16</f>
        <v>-159125</v>
      </c>
      <c r="I18" s="29"/>
    </row>
    <row r="19" spans="1:9" x14ac:dyDescent="0.55000000000000004">
      <c r="A19" s="30"/>
      <c r="B19" s="31"/>
      <c r="C19" s="31"/>
      <c r="D19" s="31"/>
      <c r="E19" s="31"/>
      <c r="F19" s="31"/>
      <c r="G19" s="31"/>
      <c r="H19" s="31"/>
      <c r="I19" s="32"/>
    </row>
    <row r="20" spans="1:9" x14ac:dyDescent="0.55000000000000004">
      <c r="A20" s="7" t="s">
        <v>14</v>
      </c>
      <c r="B20" s="6" t="s">
        <v>13</v>
      </c>
      <c r="C20" s="5" t="s">
        <v>12</v>
      </c>
      <c r="D20" s="28">
        <f>D11+D18</f>
        <v>5824962.5</v>
      </c>
      <c r="E20" s="28"/>
      <c r="F20" s="28">
        <f>F11+F18</f>
        <v>3856787.5</v>
      </c>
      <c r="G20" s="28"/>
      <c r="H20" s="28">
        <f>H11+H18</f>
        <v>4840875</v>
      </c>
      <c r="I20" s="29"/>
    </row>
    <row r="21" spans="1:9" x14ac:dyDescent="0.55000000000000004">
      <c r="A21" s="7" t="s">
        <v>11</v>
      </c>
      <c r="B21" s="6" t="s">
        <v>10</v>
      </c>
      <c r="C21" s="5" t="s">
        <v>9</v>
      </c>
      <c r="D21" s="26">
        <f>+D20/D9-1</f>
        <v>0.1649925000000001</v>
      </c>
      <c r="E21" s="26"/>
      <c r="F21" s="26">
        <f>+F20/F9-1</f>
        <v>-0.22864249999999997</v>
      </c>
      <c r="G21" s="26"/>
      <c r="H21" s="26">
        <f>+H20/H9-1</f>
        <v>-3.1824999999999992E-2</v>
      </c>
      <c r="I21" s="27"/>
    </row>
    <row r="22" spans="1:9" x14ac:dyDescent="0.55000000000000004">
      <c r="A22" s="30"/>
      <c r="B22" s="31"/>
      <c r="C22" s="31"/>
      <c r="D22" s="31"/>
      <c r="E22" s="31"/>
      <c r="F22" s="31"/>
      <c r="G22" s="31"/>
      <c r="H22" s="31"/>
      <c r="I22" s="32"/>
    </row>
    <row r="23" spans="1:9" ht="14.7" thickBot="1" x14ac:dyDescent="0.6">
      <c r="A23" s="20" t="s">
        <v>8</v>
      </c>
      <c r="B23" s="21"/>
      <c r="C23" s="21"/>
      <c r="D23" s="21"/>
      <c r="E23" s="21"/>
      <c r="F23" s="21"/>
      <c r="G23" s="21"/>
      <c r="H23" s="21"/>
      <c r="I23" s="22"/>
    </row>
    <row r="24" spans="1:9" s="4" customFormat="1" ht="45" customHeight="1" thickBot="1" x14ac:dyDescent="0.6">
      <c r="A24" s="17" t="s">
        <v>7</v>
      </c>
      <c r="B24" s="18"/>
      <c r="C24" s="18"/>
      <c r="D24" s="18"/>
      <c r="E24" s="18"/>
      <c r="F24" s="18"/>
      <c r="G24" s="18"/>
      <c r="H24" s="18"/>
      <c r="I24" s="19"/>
    </row>
    <row r="25" spans="1:9" s="4" customFormat="1" ht="30" customHeight="1" thickBot="1" x14ac:dyDescent="0.6">
      <c r="A25" s="17" t="s">
        <v>6</v>
      </c>
      <c r="B25" s="18"/>
      <c r="C25" s="18"/>
      <c r="D25" s="18"/>
      <c r="E25" s="18"/>
      <c r="F25" s="18"/>
      <c r="G25" s="18"/>
      <c r="H25" s="18"/>
      <c r="I25" s="19"/>
    </row>
    <row r="26" spans="1:9" s="4" customFormat="1" ht="14.7" thickBot="1" x14ac:dyDescent="0.6">
      <c r="A26" s="17" t="s">
        <v>5</v>
      </c>
      <c r="B26" s="18"/>
      <c r="C26" s="18"/>
      <c r="D26" s="18"/>
      <c r="E26" s="18"/>
      <c r="F26" s="18"/>
      <c r="G26" s="18"/>
      <c r="H26" s="18"/>
      <c r="I26" s="19"/>
    </row>
    <row r="27" spans="1:9" s="4" customFormat="1" ht="30" customHeight="1" thickBot="1" x14ac:dyDescent="0.6">
      <c r="A27" s="23" t="s">
        <v>4</v>
      </c>
      <c r="B27" s="24"/>
      <c r="C27" s="24"/>
      <c r="D27" s="24"/>
      <c r="E27" s="24"/>
      <c r="F27" s="24"/>
      <c r="G27" s="24"/>
      <c r="H27" s="24"/>
      <c r="I27" s="25"/>
    </row>
    <row r="28" spans="1:9" s="4" customFormat="1" ht="30" customHeight="1" thickBot="1" x14ac:dyDescent="0.6">
      <c r="A28" s="17" t="s">
        <v>3</v>
      </c>
      <c r="B28" s="18"/>
      <c r="C28" s="18"/>
      <c r="D28" s="18"/>
      <c r="E28" s="18"/>
      <c r="F28" s="18"/>
      <c r="G28" s="18"/>
      <c r="H28" s="18"/>
      <c r="I28" s="19"/>
    </row>
    <row r="29" spans="1:9" s="4" customFormat="1" ht="14.7" thickBot="1" x14ac:dyDescent="0.6">
      <c r="A29" s="17" t="s">
        <v>2</v>
      </c>
      <c r="B29" s="18"/>
      <c r="C29" s="18"/>
      <c r="D29" s="18"/>
      <c r="E29" s="18"/>
      <c r="F29" s="18"/>
      <c r="G29" s="18"/>
      <c r="H29" s="18"/>
      <c r="I29" s="19"/>
    </row>
    <row r="30" spans="1:9" s="4" customFormat="1" ht="30" customHeight="1" thickBot="1" x14ac:dyDescent="0.6">
      <c r="A30" s="17" t="s">
        <v>1</v>
      </c>
      <c r="B30" s="18"/>
      <c r="C30" s="18"/>
      <c r="D30" s="18"/>
      <c r="E30" s="18"/>
      <c r="F30" s="18"/>
      <c r="G30" s="18"/>
      <c r="H30" s="18"/>
      <c r="I30" s="19"/>
    </row>
    <row r="31" spans="1:9" ht="30" customHeight="1" thickBot="1" x14ac:dyDescent="0.6">
      <c r="A31" s="17" t="s">
        <v>0</v>
      </c>
      <c r="B31" s="18"/>
      <c r="C31" s="18"/>
      <c r="D31" s="18"/>
      <c r="E31" s="18"/>
      <c r="F31" s="18"/>
      <c r="G31" s="18"/>
      <c r="H31" s="18"/>
      <c r="I31" s="19"/>
    </row>
  </sheetData>
  <mergeCells count="48">
    <mergeCell ref="D1:I6"/>
    <mergeCell ref="A22:I22"/>
    <mergeCell ref="A7:C8"/>
    <mergeCell ref="D7:E7"/>
    <mergeCell ref="F7:G7"/>
    <mergeCell ref="H7:I7"/>
    <mergeCell ref="D9:E9"/>
    <mergeCell ref="F9:G9"/>
    <mergeCell ref="H9:I9"/>
    <mergeCell ref="D10:E10"/>
    <mergeCell ref="F10:G10"/>
    <mergeCell ref="H10:I10"/>
    <mergeCell ref="D11:E11"/>
    <mergeCell ref="F11:G11"/>
    <mergeCell ref="H11:I11"/>
    <mergeCell ref="A12:I12"/>
    <mergeCell ref="D13:E13"/>
    <mergeCell ref="F13:G13"/>
    <mergeCell ref="H13:I13"/>
    <mergeCell ref="A14:I14"/>
    <mergeCell ref="D15:E15"/>
    <mergeCell ref="F15:G15"/>
    <mergeCell ref="H15:I15"/>
    <mergeCell ref="D16:E16"/>
    <mergeCell ref="F16:G16"/>
    <mergeCell ref="H16:I16"/>
    <mergeCell ref="D17:E17"/>
    <mergeCell ref="F17:G17"/>
    <mergeCell ref="H17:I17"/>
    <mergeCell ref="D18:E18"/>
    <mergeCell ref="F18:G18"/>
    <mergeCell ref="H18:I18"/>
    <mergeCell ref="A19:I19"/>
    <mergeCell ref="D20:E20"/>
    <mergeCell ref="F20:G20"/>
    <mergeCell ref="H20:I20"/>
    <mergeCell ref="D21:E21"/>
    <mergeCell ref="F21:G21"/>
    <mergeCell ref="H21:I21"/>
    <mergeCell ref="A28:I28"/>
    <mergeCell ref="A29:I29"/>
    <mergeCell ref="A30:I30"/>
    <mergeCell ref="A31:I31"/>
    <mergeCell ref="A23:I23"/>
    <mergeCell ref="A24:I24"/>
    <mergeCell ref="A25:I25"/>
    <mergeCell ref="A26:I26"/>
    <mergeCell ref="A27:I27"/>
  </mergeCells>
  <printOptions horizontalCentered="1"/>
  <pageMargins left="0.7" right="0.7" top="0.75" bottom="0.75" header="0.3" footer="0.3"/>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PMS Fee Calcn Illustration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2024-10-14T11:48:25Z</dcterms:created>
  <dcterms:modified xsi:type="dcterms:W3CDTF">2024-10-14T11:49:08Z</dcterms:modified>
</cp:coreProperties>
</file>